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7425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B19"/>
  <c r="C19"/>
  <c r="D19"/>
  <c r="E19"/>
  <c r="F19"/>
  <c r="G19"/>
  <c r="H19"/>
  <c r="I19"/>
  <c r="C12"/>
  <c r="D12"/>
  <c r="E12"/>
  <c r="E20" s="1"/>
  <c r="F12"/>
  <c r="F20" s="1"/>
  <c r="G12"/>
  <c r="H12"/>
  <c r="I12"/>
  <c r="B12"/>
  <c r="D11"/>
  <c r="E11"/>
  <c r="F11"/>
  <c r="G11"/>
  <c r="H11"/>
  <c r="I11"/>
  <c r="B6"/>
  <c r="C6"/>
  <c r="D6"/>
  <c r="E6"/>
  <c r="F6"/>
  <c r="G6"/>
  <c r="H6"/>
  <c r="I6"/>
  <c r="B7"/>
  <c r="C7"/>
  <c r="D7"/>
  <c r="E7"/>
  <c r="F7"/>
  <c r="G7"/>
  <c r="H7"/>
  <c r="I7"/>
  <c r="B8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5"/>
  <c r="D5"/>
  <c r="E5"/>
  <c r="F5"/>
  <c r="G5"/>
  <c r="H5"/>
  <c r="I5"/>
  <c r="B5"/>
  <c r="D20" l="1"/>
  <c r="I20"/>
  <c r="G20"/>
  <c r="H20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<sst xmlns="http://schemas.openxmlformats.org/spreadsheetml/2006/main" count="18" uniqueCount="17">
  <si>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</si>
  <si>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</si>
  <si>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</si>
  <si>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</si>
  <si>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</si>
  <si>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</si>
  <si>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</si>
  <si>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</si>
  <si>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</si>
  <si>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</si>
  <si>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</si>
  <si>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</si>
  <si>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</si>
  <si>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</si>
  <si>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</si>
  <si>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День 2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</si>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</sst>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B24" t="str">
            <v>14/М</v>
          </cell>
          <cell r="C24" t="str">
            <v>Масло сливочное</v>
          </cell>
          <cell r="D24">
            <v>10</v>
          </cell>
          <cell r="E24">
            <v>6.91</v>
          </cell>
          <cell r="F24">
            <v>0.08</v>
          </cell>
          <cell r="G24">
            <v>7.25</v>
          </cell>
          <cell r="H24">
            <v>0.13</v>
          </cell>
          <cell r="I24">
            <v>66.09</v>
          </cell>
        </row>
        <row r="25">
          <cell r="B25" t="str">
            <v>268/М</v>
          </cell>
          <cell r="C25" t="str">
            <v>Соус «Болоньезе»</v>
          </cell>
          <cell r="D25">
            <v>90</v>
          </cell>
          <cell r="E25">
            <v>44.41</v>
          </cell>
          <cell r="F25">
            <v>10.5</v>
          </cell>
          <cell r="G25">
            <v>8.1999999999999993</v>
          </cell>
          <cell r="H25">
            <v>1.7</v>
          </cell>
          <cell r="I25">
            <v>122.6</v>
          </cell>
        </row>
        <row r="26">
          <cell r="B26" t="str">
            <v>202/М</v>
          </cell>
          <cell r="C26" t="str">
            <v>Макароны отварные</v>
          </cell>
          <cell r="D26">
            <v>150</v>
          </cell>
          <cell r="E26">
            <v>13.54</v>
          </cell>
          <cell r="F26">
            <v>5.24</v>
          </cell>
          <cell r="G26">
            <v>4.3499999999999996</v>
          </cell>
          <cell r="H26">
            <v>34.549999999999997</v>
          </cell>
          <cell r="I26">
            <v>198.31</v>
          </cell>
        </row>
        <row r="27">
          <cell r="B27" t="str">
            <v>378/М</v>
          </cell>
          <cell r="C27" t="str">
            <v>Чай с молоком</v>
          </cell>
          <cell r="D27">
            <v>180</v>
          </cell>
          <cell r="E27">
            <v>6.79</v>
          </cell>
          <cell r="F27">
            <v>1.45</v>
          </cell>
          <cell r="G27">
            <v>1.25</v>
          </cell>
          <cell r="H27">
            <v>12.38</v>
          </cell>
          <cell r="I27">
            <v>66.569999999999993</v>
          </cell>
        </row>
        <row r="28">
          <cell r="C28" t="str">
            <v>Хлеб пшеничный</v>
          </cell>
          <cell r="D28">
            <v>40</v>
          </cell>
          <cell r="E28">
            <v>2.11</v>
          </cell>
          <cell r="F28">
            <v>3.04</v>
          </cell>
          <cell r="G28">
            <v>0.4</v>
          </cell>
          <cell r="H28">
            <v>19.32</v>
          </cell>
          <cell r="I28">
            <v>93.04</v>
          </cell>
        </row>
        <row r="29">
          <cell r="C29" t="str">
            <v>Мандарин</v>
          </cell>
          <cell r="D29">
            <v>100</v>
          </cell>
          <cell r="E29">
            <v>19.72</v>
          </cell>
          <cell r="F29">
            <v>20.72</v>
          </cell>
          <cell r="G29">
            <v>21.72</v>
          </cell>
          <cell r="H29">
            <v>22.72</v>
          </cell>
          <cell r="I29">
            <v>369.24</v>
          </cell>
        </row>
        <row r="30">
          <cell r="D30">
            <v>570</v>
          </cell>
          <cell r="E30">
            <v>93.48</v>
          </cell>
          <cell r="F30">
            <v>41.03</v>
          </cell>
          <cell r="G30">
            <v>43.17</v>
          </cell>
          <cell r="H30">
            <v>90.8</v>
          </cell>
          <cell r="I30">
            <v>915.85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29">
          <cell r="B29" t="str">
            <v>49/М</v>
          </cell>
          <cell r="C29" t="str">
            <v>Салат витаминный (2 вариант)</v>
          </cell>
          <cell r="D29">
            <v>60</v>
          </cell>
          <cell r="E29">
            <v>6.46</v>
          </cell>
          <cell r="F29">
            <v>1.26</v>
          </cell>
          <cell r="G29">
            <v>3.08</v>
          </cell>
          <cell r="H29">
            <v>4.46</v>
          </cell>
          <cell r="I29">
            <v>50.6</v>
          </cell>
        </row>
        <row r="30">
          <cell r="B30" t="str">
            <v>102/М</v>
          </cell>
          <cell r="C30" t="str">
            <v>Суп картофельный с горохом</v>
          </cell>
          <cell r="D30">
            <v>200</v>
          </cell>
          <cell r="E30">
            <v>4.49</v>
          </cell>
          <cell r="F30">
            <v>4.3899999999999997</v>
          </cell>
          <cell r="G30">
            <v>4.22</v>
          </cell>
          <cell r="H30">
            <v>13.23</v>
          </cell>
          <cell r="I30">
            <v>108.46000000000001</v>
          </cell>
        </row>
        <row r="31">
          <cell r="B31" t="str">
            <v>268/М</v>
          </cell>
          <cell r="C31" t="str">
            <v xml:space="preserve">Котлеты из говядины </v>
          </cell>
          <cell r="D31">
            <v>90</v>
          </cell>
          <cell r="E31">
            <v>36.72</v>
          </cell>
          <cell r="F31">
            <v>9.43</v>
          </cell>
          <cell r="G31">
            <v>10.64</v>
          </cell>
          <cell r="H31">
            <v>8.5299999999999994</v>
          </cell>
          <cell r="I31">
            <v>167.6</v>
          </cell>
        </row>
        <row r="32">
          <cell r="B32" t="str">
            <v>202/М</v>
          </cell>
          <cell r="C32" t="str">
            <v>Макароны отварные с маслом сливочным</v>
          </cell>
          <cell r="D32" t="str">
            <v>150/5</v>
          </cell>
          <cell r="E32">
            <v>6.99</v>
          </cell>
          <cell r="F32">
            <v>6.2</v>
          </cell>
          <cell r="G32">
            <v>4.58</v>
          </cell>
          <cell r="H32">
            <v>42.3</v>
          </cell>
          <cell r="I32">
            <v>235.22</v>
          </cell>
        </row>
        <row r="33">
          <cell r="B33" t="str">
            <v>342/М</v>
          </cell>
          <cell r="C33" t="str">
            <v>Компот из свежих яблок</v>
          </cell>
          <cell r="D33">
            <v>180</v>
          </cell>
          <cell r="E33">
            <v>4.5599999999999996</v>
          </cell>
          <cell r="F33">
            <v>0.14000000000000001</v>
          </cell>
          <cell r="G33">
            <v>0.14000000000000001</v>
          </cell>
          <cell r="H33">
            <v>13.51</v>
          </cell>
          <cell r="I33">
            <v>55.86</v>
          </cell>
        </row>
        <row r="34">
          <cell r="C34" t="str">
            <v>Хлеб ржаной</v>
          </cell>
          <cell r="D34">
            <v>40</v>
          </cell>
          <cell r="E34">
            <v>1.06</v>
          </cell>
          <cell r="F34">
            <v>2.64</v>
          </cell>
          <cell r="G34">
            <v>0.48</v>
          </cell>
          <cell r="H34">
            <v>15.86</v>
          </cell>
          <cell r="I34">
            <v>78.319999999999993</v>
          </cell>
        </row>
        <row r="35">
          <cell r="C35" t="str">
            <v>Хлеб пшеничный</v>
          </cell>
          <cell r="D35">
            <v>20</v>
          </cell>
          <cell r="E35">
            <v>1.77</v>
          </cell>
          <cell r="F35">
            <v>1.58</v>
          </cell>
          <cell r="G35">
            <v>0.2</v>
          </cell>
          <cell r="H35">
            <v>9.66</v>
          </cell>
          <cell r="I35">
            <v>46.76</v>
          </cell>
        </row>
        <row r="36">
          <cell r="B36" t="str">
            <v>338/М</v>
          </cell>
          <cell r="C36" t="str">
            <v>Мандарин</v>
          </cell>
          <cell r="D36">
            <v>100</v>
          </cell>
          <cell r="E36">
            <v>16.5</v>
          </cell>
          <cell r="F36">
            <v>0.8</v>
          </cell>
          <cell r="G36">
            <v>0.2</v>
          </cell>
          <cell r="H36">
            <v>7.5</v>
          </cell>
          <cell r="I3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O10" sqref="O10"/>
    </sheetView>
  </sheetViews>
  <sheetFormatPr defaultRowHeight="15"/>
  <cols>
    <col min="1" max="1" width="13.85546875" customWidth="1"/>
    <col min="2" max="2" width="8.5703125" customWidth="1"/>
    <col min="3" max="3" width="28.85546875" customWidth="1"/>
    <col min="4" max="4" width="10.140625" customWidth="1"/>
    <col min="5" max="5" width="10.5703125" customWidth="1"/>
    <col min="6" max="8" width="8.5703125" customWidth="1"/>
    <col min="9" max="9" width="12.5703125" customWidth="1"/>
    <col min="10" max="1024" width="8.5703125" customWidth="1"/>
  </cols>
  <sheetData>
    <row r="2" spans="1:9">
      <c r="A2" s="1" t="s">
        <v>0</v>
      </c>
      <c r="B2" s="16" t="s">
        <v>16</v>
      </c>
      <c r="C2" s="16"/>
      <c r="D2" s="1" t="s">
        <v>1</v>
      </c>
      <c r="E2" s="2"/>
      <c r="F2" s="1"/>
      <c r="G2" s="1" t="s">
        <v>2</v>
      </c>
      <c r="H2" s="3">
        <v>44964</v>
      </c>
      <c r="I2" s="1" t="s">
        <v>15</v>
      </c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1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9</v>
      </c>
      <c r="G4" s="9" t="s">
        <v>10</v>
      </c>
      <c r="H4" s="8" t="s">
        <v>11</v>
      </c>
      <c r="I4" s="9" t="s">
        <v>8</v>
      </c>
    </row>
    <row r="5" spans="1:9" ht="15.75" thickBot="1">
      <c r="A5" s="17" t="s">
        <v>12</v>
      </c>
      <c r="B5" s="12" t="str">
        <f>[1]Sheet1!B24</f>
        <v>14/М</v>
      </c>
      <c r="C5" s="12" t="str">
        <f>[1]Sheet1!C24</f>
        <v>Масло сливочное</v>
      </c>
      <c r="D5" s="12">
        <f>[1]Sheet1!D24</f>
        <v>10</v>
      </c>
      <c r="E5" s="12">
        <f>[1]Sheet1!E24</f>
        <v>6.91</v>
      </c>
      <c r="F5" s="12">
        <f>[1]Sheet1!F24</f>
        <v>0.08</v>
      </c>
      <c r="G5" s="12">
        <f>[1]Sheet1!G24</f>
        <v>7.25</v>
      </c>
      <c r="H5" s="12">
        <f>[1]Sheet1!H24</f>
        <v>0.13</v>
      </c>
      <c r="I5" s="12">
        <f>[1]Sheet1!I24</f>
        <v>66.09</v>
      </c>
    </row>
    <row r="6" spans="1:9" ht="15.75" thickBot="1">
      <c r="A6" s="18"/>
      <c r="B6" s="10" t="str">
        <f>[1]Sheet1!B25</f>
        <v>268/М</v>
      </c>
      <c r="C6" s="10" t="str">
        <f>[1]Sheet1!C25</f>
        <v>Соус «Болоньезе»</v>
      </c>
      <c r="D6" s="10">
        <f>[1]Sheet1!D25</f>
        <v>90</v>
      </c>
      <c r="E6" s="10">
        <f>[1]Sheet1!E25</f>
        <v>44.41</v>
      </c>
      <c r="F6" s="10">
        <f>[1]Sheet1!F25</f>
        <v>10.5</v>
      </c>
      <c r="G6" s="10">
        <f>[1]Sheet1!G25</f>
        <v>8.1999999999999993</v>
      </c>
      <c r="H6" s="10">
        <f>[1]Sheet1!H25</f>
        <v>1.7</v>
      </c>
      <c r="I6" s="10">
        <f>[1]Sheet1!I25</f>
        <v>122.6</v>
      </c>
    </row>
    <row r="7" spans="1:9" ht="15.75" thickBot="1">
      <c r="A7" s="18"/>
      <c r="B7" s="10" t="str">
        <f>[1]Sheet1!B26</f>
        <v>202/М</v>
      </c>
      <c r="C7" s="10" t="str">
        <f>[1]Sheet1!C26</f>
        <v>Макароны отварные</v>
      </c>
      <c r="D7" s="10">
        <f>[1]Sheet1!D26</f>
        <v>150</v>
      </c>
      <c r="E7" s="10">
        <f>[1]Sheet1!E26</f>
        <v>13.54</v>
      </c>
      <c r="F7" s="10">
        <f>[1]Sheet1!F26</f>
        <v>5.24</v>
      </c>
      <c r="G7" s="10">
        <f>[1]Sheet1!G26</f>
        <v>4.3499999999999996</v>
      </c>
      <c r="H7" s="10">
        <f>[1]Sheet1!H26</f>
        <v>34.549999999999997</v>
      </c>
      <c r="I7" s="10">
        <f>[1]Sheet1!I26</f>
        <v>198.31</v>
      </c>
    </row>
    <row r="8" spans="1:9" ht="15.75" thickBot="1">
      <c r="A8" s="18"/>
      <c r="B8" s="10" t="str">
        <f>[1]Sheet1!B27</f>
        <v>378/М</v>
      </c>
      <c r="C8" s="10" t="str">
        <f>[1]Sheet1!C27</f>
        <v>Чай с молоком</v>
      </c>
      <c r="D8" s="10">
        <f>[1]Sheet1!D27</f>
        <v>180</v>
      </c>
      <c r="E8" s="10">
        <f>[1]Sheet1!E27</f>
        <v>6.79</v>
      </c>
      <c r="F8" s="10">
        <f>[1]Sheet1!F27</f>
        <v>1.45</v>
      </c>
      <c r="G8" s="10">
        <f>[1]Sheet1!G27</f>
        <v>1.25</v>
      </c>
      <c r="H8" s="10">
        <f>[1]Sheet1!H27</f>
        <v>12.38</v>
      </c>
      <c r="I8" s="10">
        <f>[1]Sheet1!I27</f>
        <v>66.569999999999993</v>
      </c>
    </row>
    <row r="9" spans="1:9" ht="15.75" thickBot="1">
      <c r="A9" s="18"/>
      <c r="B9" s="10"/>
      <c r="C9" s="10" t="str">
        <f>[1]Sheet1!C28</f>
        <v>Хлеб пшеничный</v>
      </c>
      <c r="D9" s="10">
        <f>[1]Sheet1!D28</f>
        <v>40</v>
      </c>
      <c r="E9" s="10">
        <f>[1]Sheet1!E28</f>
        <v>2.11</v>
      </c>
      <c r="F9" s="10">
        <f>[1]Sheet1!F28</f>
        <v>3.04</v>
      </c>
      <c r="G9" s="10">
        <f>[1]Sheet1!G28</f>
        <v>0.4</v>
      </c>
      <c r="H9" s="10">
        <f>[1]Sheet1!H28</f>
        <v>19.32</v>
      </c>
      <c r="I9" s="10">
        <f>[1]Sheet1!I28</f>
        <v>93.04</v>
      </c>
    </row>
    <row r="10" spans="1:9" ht="15.75" thickBot="1">
      <c r="A10" s="18"/>
      <c r="B10" s="10"/>
      <c r="C10" s="10" t="str">
        <f>[1]Sheet1!C29</f>
        <v>Мандарин</v>
      </c>
      <c r="D10" s="10">
        <f>[1]Sheet1!D29</f>
        <v>100</v>
      </c>
      <c r="E10" s="10">
        <f>[1]Sheet1!E29</f>
        <v>19.72</v>
      </c>
      <c r="F10" s="10">
        <f>[1]Sheet1!F29</f>
        <v>20.72</v>
      </c>
      <c r="G10" s="10">
        <f>[1]Sheet1!G29</f>
        <v>21.72</v>
      </c>
      <c r="H10" s="10">
        <f>[1]Sheet1!H29</f>
        <v>22.72</v>
      </c>
      <c r="I10" s="10">
        <f>[1]Sheet1!I29</f>
        <v>369.24</v>
      </c>
    </row>
    <row r="11" spans="1:9" s="11" customFormat="1" ht="15.75" thickBot="1">
      <c r="A11" s="18"/>
      <c r="B11" s="13"/>
      <c r="C11" s="6" t="s">
        <v>13</v>
      </c>
      <c r="D11" s="13">
        <f>[1]Sheet1!D30</f>
        <v>570</v>
      </c>
      <c r="E11" s="13">
        <f>[1]Sheet1!E30</f>
        <v>93.48</v>
      </c>
      <c r="F11" s="13">
        <f>[1]Sheet1!F30</f>
        <v>41.03</v>
      </c>
      <c r="G11" s="13">
        <f>[1]Sheet1!G30</f>
        <v>43.17</v>
      </c>
      <c r="H11" s="13">
        <f>[1]Sheet1!H30</f>
        <v>90.8</v>
      </c>
      <c r="I11" s="13">
        <f>[1]Sheet1!I30</f>
        <v>915.85</v>
      </c>
    </row>
    <row r="12" spans="1:9">
      <c r="A12" s="19" t="s">
        <v>14</v>
      </c>
      <c r="B12" s="12" t="str">
        <f>[2]Обед!B29</f>
        <v>49/М</v>
      </c>
      <c r="C12" s="12" t="str">
        <f>[2]Обед!C29</f>
        <v>Салат витаминный (2 вариант)</v>
      </c>
      <c r="D12" s="12">
        <f>[2]Обед!D29</f>
        <v>60</v>
      </c>
      <c r="E12" s="12">
        <f>[2]Обед!E29</f>
        <v>6.46</v>
      </c>
      <c r="F12" s="12">
        <f>[2]Обед!F29</f>
        <v>1.26</v>
      </c>
      <c r="G12" s="12">
        <f>[2]Обед!G29</f>
        <v>3.08</v>
      </c>
      <c r="H12" s="12">
        <f>[2]Обед!H29</f>
        <v>4.46</v>
      </c>
      <c r="I12" s="12">
        <f>[2]Обед!I29</f>
        <v>50.6</v>
      </c>
    </row>
    <row r="13" spans="1:9">
      <c r="A13" s="20"/>
      <c r="B13" s="12" t="str">
        <f>[2]Обед!B30</f>
        <v>102/М</v>
      </c>
      <c r="C13" s="12" t="str">
        <f>[2]Обед!C30</f>
        <v>Суп картофельный с горохом</v>
      </c>
      <c r="D13" s="12">
        <f>[2]Обед!D30</f>
        <v>200</v>
      </c>
      <c r="E13" s="12">
        <f>[2]Обед!E30</f>
        <v>4.49</v>
      </c>
      <c r="F13" s="12">
        <f>[2]Обед!F30</f>
        <v>4.3899999999999997</v>
      </c>
      <c r="G13" s="12">
        <f>[2]Обед!G30</f>
        <v>4.22</v>
      </c>
      <c r="H13" s="12">
        <f>[2]Обед!H30</f>
        <v>13.23</v>
      </c>
      <c r="I13" s="12">
        <f>[2]Обед!I30</f>
        <v>108.46000000000001</v>
      </c>
    </row>
    <row r="14" spans="1:9">
      <c r="A14" s="20"/>
      <c r="B14" s="12" t="str">
        <f>[2]Обед!B31</f>
        <v>268/М</v>
      </c>
      <c r="C14" s="12" t="str">
        <f>[2]Обед!C31</f>
        <v xml:space="preserve">Котлеты из говядины </v>
      </c>
      <c r="D14" s="12">
        <f>[2]Обед!D31</f>
        <v>90</v>
      </c>
      <c r="E14" s="12">
        <f>[2]Обед!E31</f>
        <v>36.72</v>
      </c>
      <c r="F14" s="12">
        <f>[2]Обед!F31</f>
        <v>9.43</v>
      </c>
      <c r="G14" s="12">
        <f>[2]Обед!G31</f>
        <v>10.64</v>
      </c>
      <c r="H14" s="12">
        <f>[2]Обед!H31</f>
        <v>8.5299999999999994</v>
      </c>
      <c r="I14" s="12">
        <f>[2]Обед!I31</f>
        <v>167.6</v>
      </c>
    </row>
    <row r="15" spans="1:9">
      <c r="A15" s="20"/>
      <c r="B15" s="12" t="str">
        <f>[2]Обед!B32</f>
        <v>202/М</v>
      </c>
      <c r="C15" s="12" t="str">
        <f>[2]Обед!C32</f>
        <v>Макароны отварные с маслом сливочным</v>
      </c>
      <c r="D15" s="15" t="str">
        <f>[2]Обед!D32</f>
        <v>150/5</v>
      </c>
      <c r="E15" s="12">
        <f>[2]Обед!E32</f>
        <v>6.99</v>
      </c>
      <c r="F15" s="12">
        <f>[2]Обед!F32</f>
        <v>6.2</v>
      </c>
      <c r="G15" s="12">
        <f>[2]Обед!G32</f>
        <v>4.58</v>
      </c>
      <c r="H15" s="12">
        <f>[2]Обед!H32</f>
        <v>42.3</v>
      </c>
      <c r="I15" s="12">
        <f>[2]Обед!I32</f>
        <v>235.22</v>
      </c>
    </row>
    <row r="16" spans="1:9">
      <c r="A16" s="20"/>
      <c r="B16" s="12" t="str">
        <f>[2]Обед!B33</f>
        <v>342/М</v>
      </c>
      <c r="C16" s="12" t="str">
        <f>[2]Обед!C33</f>
        <v>Компот из свежих яблок</v>
      </c>
      <c r="D16" s="12">
        <f>[2]Обед!D33</f>
        <v>180</v>
      </c>
      <c r="E16" s="12">
        <f>[2]Обед!E33</f>
        <v>4.5599999999999996</v>
      </c>
      <c r="F16" s="12">
        <f>[2]Обед!F33</f>
        <v>0.14000000000000001</v>
      </c>
      <c r="G16" s="12">
        <f>[2]Обед!G33</f>
        <v>0.14000000000000001</v>
      </c>
      <c r="H16" s="12">
        <f>[2]Обед!H33</f>
        <v>13.51</v>
      </c>
      <c r="I16" s="12">
        <f>[2]Обед!I33</f>
        <v>55.86</v>
      </c>
    </row>
    <row r="17" spans="1:9" s="4" customFormat="1">
      <c r="A17" s="20"/>
      <c r="B17" s="12"/>
      <c r="C17" s="12" t="str">
        <f>[2]Обед!C34</f>
        <v>Хлеб ржаной</v>
      </c>
      <c r="D17" s="12">
        <f>[2]Обед!D34</f>
        <v>40</v>
      </c>
      <c r="E17" s="12">
        <f>[2]Обед!E34</f>
        <v>1.06</v>
      </c>
      <c r="F17" s="12">
        <f>[2]Обед!F34</f>
        <v>2.64</v>
      </c>
      <c r="G17" s="12">
        <f>[2]Обед!G34</f>
        <v>0.48</v>
      </c>
      <c r="H17" s="12">
        <f>[2]Обед!H34</f>
        <v>15.86</v>
      </c>
      <c r="I17" s="12">
        <f>[2]Обед!I34</f>
        <v>78.319999999999993</v>
      </c>
    </row>
    <row r="18" spans="1:9">
      <c r="A18" s="20"/>
      <c r="B18" s="12"/>
      <c r="C18" s="12" t="str">
        <f>[2]Обед!C35</f>
        <v>Хлеб пшеничный</v>
      </c>
      <c r="D18" s="12">
        <f>[2]Обед!D35</f>
        <v>20</v>
      </c>
      <c r="E18" s="12">
        <f>[2]Обед!E35</f>
        <v>1.77</v>
      </c>
      <c r="F18" s="12">
        <f>[2]Обед!F35</f>
        <v>1.58</v>
      </c>
      <c r="G18" s="12">
        <f>[2]Обед!G35</f>
        <v>0.2</v>
      </c>
      <c r="H18" s="12">
        <f>[2]Обед!H35</f>
        <v>9.66</v>
      </c>
      <c r="I18" s="12">
        <f>[2]Обед!I35</f>
        <v>46.76</v>
      </c>
    </row>
    <row r="19" spans="1:9">
      <c r="A19" s="20"/>
      <c r="B19" s="12" t="str">
        <f>[2]Обед!B36</f>
        <v>338/М</v>
      </c>
      <c r="C19" s="12" t="str">
        <f>[2]Обед!C36</f>
        <v>Мандарин</v>
      </c>
      <c r="D19" s="12">
        <f>[2]Обед!D36</f>
        <v>100</v>
      </c>
      <c r="E19" s="12">
        <f>[2]Обед!E36</f>
        <v>16.5</v>
      </c>
      <c r="F19" s="12">
        <f>[2]Обед!F36</f>
        <v>0.8</v>
      </c>
      <c r="G19" s="12">
        <f>[2]Обед!G36</f>
        <v>0.2</v>
      </c>
      <c r="H19" s="12">
        <f>[2]Обед!H36</f>
        <v>7.5</v>
      </c>
      <c r="I19" s="12">
        <f>[2]Обед!I36</f>
        <v>35</v>
      </c>
    </row>
    <row r="20" spans="1:9" ht="15.75" thickBot="1">
      <c r="A20" s="20"/>
      <c r="B20" s="5"/>
      <c r="C20" s="6" t="s">
        <v>13</v>
      </c>
      <c r="D20" s="13">
        <f>SUM(D12:D19)</f>
        <v>690</v>
      </c>
      <c r="E20" s="7">
        <f t="shared" ref="E20:I20" si="0">SUM(E12:E19)</f>
        <v>78.550000000000011</v>
      </c>
      <c r="F20" s="7">
        <f t="shared" si="0"/>
        <v>26.44</v>
      </c>
      <c r="G20" s="7">
        <f t="shared" si="0"/>
        <v>23.540000000000003</v>
      </c>
      <c r="H20" s="7">
        <f t="shared" si="0"/>
        <v>115.05</v>
      </c>
      <c r="I20" s="7">
        <f t="shared" si="0"/>
        <v>777.81999999999994</v>
      </c>
    </row>
  </sheetData>
  <mergeCells count="2"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Ирина Георгиевна</cp:lastModifiedBy>
  <cp:revision>1</cp:revision>
  <cp:lastPrinted>2021-05-26T09:37:11Z</cp:lastPrinted>
  <dcterms:created xsi:type="dcterms:W3CDTF">2015-06-05T18:19:34Z</dcterms:created>
  <dcterms:modified xsi:type="dcterms:W3CDTF">2023-02-09T08:27:52Z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